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rjerz/Documents/_Ricks Files/Websites/dw/uiowa/2021-review/"/>
    </mc:Choice>
  </mc:AlternateContent>
  <xr:revisionPtr revIDLastSave="0" documentId="13_ncr:1_{334AAEA8-990D-E540-967A-A61153CDA699}" xr6:coauthVersionLast="46" xr6:coauthVersionMax="46" xr10:uidLastSave="{00000000-0000-0000-0000-000000000000}"/>
  <bookViews>
    <workbookView xWindow="1000" yWindow="500" windowWidth="26380" windowHeight="17360" xr2:uid="{00000000-000D-0000-FFFF-FFFF00000000}"/>
  </bookViews>
  <sheets>
    <sheet name="M&amp;M Color" sheetId="1" r:id="rId1"/>
    <sheet name="M&amp;M Weigh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M8" i="2" s="1"/>
  <c r="M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B9" i="1"/>
  <c r="C5" i="1" s="1"/>
  <c r="C4" i="1" l="1"/>
  <c r="C7" i="1"/>
  <c r="C3" i="1"/>
  <c r="C8" i="1"/>
  <c r="C6" i="1"/>
  <c r="O8" i="2"/>
  <c r="M9" i="2"/>
  <c r="O9" i="2" s="1"/>
  <c r="M10" i="2" l="1"/>
  <c r="O10" i="2" s="1"/>
  <c r="M11" i="2" l="1"/>
  <c r="O11" i="2"/>
  <c r="M12" i="2" l="1"/>
  <c r="O12" i="2"/>
  <c r="M13" i="2" l="1"/>
  <c r="O13" i="2"/>
  <c r="M14" i="2" l="1"/>
  <c r="O14" i="2"/>
  <c r="M15" i="2" l="1"/>
  <c r="O15" i="2"/>
  <c r="M16" i="2" l="1"/>
  <c r="N7" i="2" s="1" a="1"/>
  <c r="O16" i="2"/>
  <c r="N7" i="2" l="1"/>
  <c r="N16" i="2"/>
  <c r="N9" i="2"/>
  <c r="N11" i="2"/>
  <c r="N15" i="2"/>
  <c r="N14" i="2"/>
  <c r="N8" i="2"/>
  <c r="N13" i="2"/>
  <c r="N10" i="2"/>
  <c r="N12" i="2"/>
  <c r="P8" i="2" l="1"/>
  <c r="P9" i="2" l="1"/>
  <c r="P10" i="2" l="1"/>
  <c r="P11" i="2" l="1"/>
  <c r="P12" i="2" l="1"/>
  <c r="P13" i="2" l="1"/>
  <c r="P14" i="2" l="1"/>
  <c r="P15" i="2" l="1"/>
  <c r="P16" i="2" l="1"/>
  <c r="Q15" i="2" s="1"/>
  <c r="Q16" i="2" l="1"/>
  <c r="Q8" i="2"/>
  <c r="Q9" i="2"/>
  <c r="Q10" i="2"/>
  <c r="Q11" i="2"/>
  <c r="Q12" i="2"/>
  <c r="Q13" i="2"/>
  <c r="Q14" i="2"/>
</calcChain>
</file>

<file path=xl/sharedStrings.xml><?xml version="1.0" encoding="utf-8"?>
<sst xmlns="http://schemas.openxmlformats.org/spreadsheetml/2006/main" count="28" uniqueCount="22">
  <si>
    <t>Color</t>
  </si>
  <si>
    <t>Count</t>
  </si>
  <si>
    <t>Blue</t>
  </si>
  <si>
    <t>Red</t>
  </si>
  <si>
    <t>Yellow</t>
  </si>
  <si>
    <t>Brown</t>
  </si>
  <si>
    <t>Green</t>
  </si>
  <si>
    <t xml:space="preserve">Orange </t>
  </si>
  <si>
    <t>Total</t>
  </si>
  <si>
    <t>Theo's M&amp;Ms</t>
  </si>
  <si>
    <t>Percent</t>
  </si>
  <si>
    <t>Orange</t>
  </si>
  <si>
    <t>All Data</t>
  </si>
  <si>
    <t>2 to the kth rule</t>
  </si>
  <si>
    <t>k</t>
  </si>
  <si>
    <t>2^k</t>
  </si>
  <si>
    <t>Calculate category width</t>
  </si>
  <si>
    <t>(H-L)/k</t>
  </si>
  <si>
    <t>Categories</t>
  </si>
  <si>
    <t>Midpoint</t>
  </si>
  <si>
    <t>Cumulative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</si>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</sst>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164" fontId="0" fillId="0" borderId="0" xfId="0" applyNumberFormat="1"/>
    <xf numFmtId="164" fontId="3" fillId="0" borderId="0" xfId="0" applyNumberFormat="1" applyFont="1"/>
    <xf numFmtId="1" fontId="0" fillId="0" borderId="0" xfId="0" applyNumberFormat="1"/>
    <xf numFmtId="164" fontId="0" fillId="0" borderId="1" xfId="0" applyNumberFormat="1" applyBorder="1"/>
    <xf numFmtId="9" fontId="0" fillId="0" borderId="1" xfId="1" applyFont="1" applyBorder="1"/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Theo's M&amp;Ms 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'M&amp;M Color'!$B$1:$B$2</c:f>
              <c:strCache>
                <c:ptCount val="2"/>
                <c:pt idx="0">
                  <c:v>Theo's M&amp;Ms</c:v>
                </c:pt>
                <c:pt idx="1">
                  <c:v>Count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551-4AD2-93E1-19BA0C55FA4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551-4AD2-93E1-19BA0C55FA4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551-4AD2-93E1-19BA0C55FA4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51-4AD2-93E1-19BA0C55FA4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551-4AD2-93E1-19BA0C55FA4E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51-4AD2-93E1-19BA0C55FA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'M&amp;M Color'!$A$3:$A$8</c:f>
              <c:strCache>
                <c:ptCount val="6"/>
                <c:pt idx="0">
                  <c:v>Blue</c:v>
                </c:pt>
                <c:pt idx="1">
                  <c:v>Red</c:v>
                </c:pt>
                <c:pt idx="2">
                  <c:v>Yellow</c:v>
                </c:pt>
                <c:pt idx="3">
                  <c:v>Brown</c:v>
                </c:pt>
                <c:pt idx="4">
                  <c:v>Green</c:v>
                </c:pt>
                <c:pt idx="5">
                  <c:v>Orange </c:v>
                </c:pt>
              </c:strCache>
            </c:strRef>
          </c:cat>
          <c:val>
            <c:numRef>
              <c:f>'M&amp;M Color'!$B$3:$B$8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1-4AD2-93E1-19BA0C55FA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5757423"/>
        <c:axId val="115756591"/>
      </c:barChart>
      <c:catAx>
        <c:axId val="115757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56591"/>
        <c:crosses val="autoZero"/>
        <c:auto val="1"/>
        <c:lblAlgn val="ctr"/>
        <c:lblOffset val="100"/>
        <c:noMultiLvlLbl val="0"/>
      </c:catAx>
      <c:valAx>
        <c:axId val="115756591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5757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'M&amp;M Color'!$B$1:$B$2</c:f>
              <c:strCache>
                <c:ptCount val="2"/>
                <c:pt idx="0">
                  <c:v>Theo's M&amp;Ms</c:v>
                </c:pt>
                <c:pt idx="1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1C-427A-85F1-9555700243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D1C-427A-85F1-9555700243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D1C-427A-85F1-9555700243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D1C-427A-85F1-9555700243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D1C-427A-85F1-9555700243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1C-427A-85F1-9555700243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'M&amp;M Color'!$A$3:$A$8</c:f>
              <c:strCache>
                <c:ptCount val="6"/>
                <c:pt idx="0">
                  <c:v>Blue</c:v>
                </c:pt>
                <c:pt idx="1">
                  <c:v>Red</c:v>
                </c:pt>
                <c:pt idx="2">
                  <c:v>Yellow</c:v>
                </c:pt>
                <c:pt idx="3">
                  <c:v>Brown</c:v>
                </c:pt>
                <c:pt idx="4">
                  <c:v>Green</c:v>
                </c:pt>
                <c:pt idx="5">
                  <c:v>Orange </c:v>
                </c:pt>
              </c:strCache>
            </c:strRef>
          </c:cat>
          <c:val>
            <c:numRef>
              <c:f>'M&amp;M Color'!$B$3:$B$8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27A-85F1-95557002432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Theo's M&amp;M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'M&amp;M Color'!$C$2</c:f>
              <c:strCache>
                <c:ptCount val="1"/>
                <c:pt idx="0">
                  <c:v>Percent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DB-4C18-994C-23F5B3E8311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EDB-4C18-994C-23F5B3E8311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EDB-4C18-994C-23F5B3E8311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EDB-4C18-994C-23F5B3E8311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EDB-4C18-994C-23F5B3E8311D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EDB-4C18-994C-23F5B3E831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'M&amp;M Color'!$A$3:$A$8</c:f>
              <c:strCache>
                <c:ptCount val="6"/>
                <c:pt idx="0">
                  <c:v>Blue</c:v>
                </c:pt>
                <c:pt idx="1">
                  <c:v>Red</c:v>
                </c:pt>
                <c:pt idx="2">
                  <c:v>Yellow</c:v>
                </c:pt>
                <c:pt idx="3">
                  <c:v>Brown</c:v>
                </c:pt>
                <c:pt idx="4">
                  <c:v>Green</c:v>
                </c:pt>
                <c:pt idx="5">
                  <c:v>Orange </c:v>
                </c:pt>
              </c:strCache>
            </c:strRef>
          </c:cat>
          <c:val>
            <c:numRef>
              <c:f>'M&amp;M Color'!$C$3:$C$8</c:f>
              <c:numCache>
                <c:formatCode>0%</c:formatCode>
                <c:ptCount val="6"/>
                <c:pt idx="0">
                  <c:v>0.31578947368421051</c:v>
                </c:pt>
                <c:pt idx="1">
                  <c:v>0.21052631578947367</c:v>
                </c:pt>
                <c:pt idx="2">
                  <c:v>0.15789473684210525</c:v>
                </c:pt>
                <c:pt idx="3">
                  <c:v>0.15789473684210525</c:v>
                </c:pt>
                <c:pt idx="4">
                  <c:v>0.10526315789473684</c:v>
                </c:pt>
                <c:pt idx="5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B-4C18-994C-23F5B3E83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09786863"/>
        <c:axId val="509797263"/>
      </c:barChart>
      <c:catAx>
        <c:axId val="509786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797263"/>
        <c:crosses val="autoZero"/>
        <c:auto val="1"/>
        <c:lblAlgn val="ctr"/>
        <c:lblOffset val="100"/>
        <c:noMultiLvlLbl val="0"/>
      </c:catAx>
      <c:valAx>
        <c:axId val="509797263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crossAx val="509786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Theo's M&amp;M Weights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 w="19050">
              <a:solidFill>
                <a:srgbClr val="0070C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'M&amp;M Weights'!$O$8:$O$16</c:f>
              <c:numCache>
                <c:formatCode>General</c:formatCode>
                <c:ptCount val="9"/>
                <c:pt idx="0">
                  <c:v>0.83739999999999992</c:v>
                </c:pt>
                <c:pt idx="1">
                  <c:v>0.86240000000000006</c:v>
                </c:pt>
                <c:pt idx="2">
                  <c:v>0.88739999999999997</c:v>
                </c:pt>
                <c:pt idx="3">
                  <c:v>0.9124000000000001</c:v>
                </c:pt>
                <c:pt idx="4">
                  <c:v>0.93740000000000001</c:v>
                </c:pt>
                <c:pt idx="5">
                  <c:v>0.96240000000000014</c:v>
                </c:pt>
                <c:pt idx="6">
                  <c:v>0.98740000000000006</c:v>
                </c:pt>
                <c:pt idx="7">
                  <c:v>1.0124000000000002</c:v>
                </c:pt>
                <c:pt idx="8">
                  <c:v>1.0374000000000001</c:v>
                </c:pt>
              </c:numCache>
            </c:numRef>
          </c:cat>
          <c:val>
            <c:numRef>
              <c:f>'M&amp;M Weights'!$N$8:$N$16</c:f>
              <c:numCache>
                <c:formatCode>General</c:formatCode>
                <c:ptCount val="9"/>
                <c:pt idx="0">
                  <c:v>1</c:v>
                </c:pt>
                <c:pt idx="1">
                  <c:v>12</c:v>
                </c:pt>
                <c:pt idx="2">
                  <c:v>22</c:v>
                </c:pt>
                <c:pt idx="3">
                  <c:v>33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38B-8B09-895778175D4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508532111"/>
        <c:axId val="508542095"/>
      </c:barChart>
      <c:catAx>
        <c:axId val="508532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42095"/>
        <c:crosses val="autoZero"/>
        <c:auto val="1"/>
        <c:lblAlgn val="ctr"/>
        <c:lblOffset val="100"/>
        <c:noMultiLvlLbl val="0"/>
      </c:catAx>
      <c:valAx>
        <c:axId val="508542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M&amp;Ms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32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Theo's M&amp;M Weights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'M&amp;M Weights'!$O$8:$O$16</c:f>
              <c:numCache>
                <c:formatCode>General</c:formatCode>
                <c:ptCount val="9"/>
                <c:pt idx="0">
                  <c:v>0.83739999999999992</c:v>
                </c:pt>
                <c:pt idx="1">
                  <c:v>0.86240000000000006</c:v>
                </c:pt>
                <c:pt idx="2">
                  <c:v>0.88739999999999997</c:v>
                </c:pt>
                <c:pt idx="3">
                  <c:v>0.9124000000000001</c:v>
                </c:pt>
                <c:pt idx="4">
                  <c:v>0.93740000000000001</c:v>
                </c:pt>
                <c:pt idx="5">
                  <c:v>0.96240000000000014</c:v>
                </c:pt>
                <c:pt idx="6">
                  <c:v>0.98740000000000006</c:v>
                </c:pt>
                <c:pt idx="7">
                  <c:v>1.0124000000000002</c:v>
                </c:pt>
                <c:pt idx="8">
                  <c:v>1.0374000000000001</c:v>
                </c:pt>
              </c:numCache>
            </c:numRef>
          </c:cat>
          <c:val>
            <c:numRef>
              <c:f>'M&amp;M Weights'!$N$8:$N$16</c:f>
              <c:numCache>
                <c:formatCode>General</c:formatCode>
                <c:ptCount val="9"/>
                <c:pt idx="0">
                  <c:v>1</c:v>
                </c:pt>
                <c:pt idx="1">
                  <c:v>12</c:v>
                </c:pt>
                <c:pt idx="2">
                  <c:v>22</c:v>
                </c:pt>
                <c:pt idx="3">
                  <c:v>33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A-49A5-8DB2-A46DE68A31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5951791"/>
        <c:axId val="475948047"/>
      </c:lineChart>
      <c:catAx>
        <c:axId val="475951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48047"/>
        <c:crosses val="autoZero"/>
        <c:auto val="1"/>
        <c:lblAlgn val="ctr"/>
        <c:lblOffset val="100"/>
        <c:noMultiLvlLbl val="0"/>
      </c:catAx>
      <c:valAx>
        <c:axId val="47594804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baseline="0">
                    <a:effectLst/>
                  </a:rPr>
                  <a:t>Number of M&amp;Ms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51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Theo's M&amp;M Weights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'M&amp;M Weights'!$O$8:$O$16</c:f>
              <c:numCache>
                <c:formatCode>General</c:formatCode>
                <c:ptCount val="9"/>
                <c:pt idx="0">
                  <c:v>0.83739999999999992</c:v>
                </c:pt>
                <c:pt idx="1">
                  <c:v>0.86240000000000006</c:v>
                </c:pt>
                <c:pt idx="2">
                  <c:v>0.88739999999999997</c:v>
                </c:pt>
                <c:pt idx="3">
                  <c:v>0.9124000000000001</c:v>
                </c:pt>
                <c:pt idx="4">
                  <c:v>0.93740000000000001</c:v>
                </c:pt>
                <c:pt idx="5">
                  <c:v>0.96240000000000014</c:v>
                </c:pt>
                <c:pt idx="6">
                  <c:v>0.98740000000000006</c:v>
                </c:pt>
                <c:pt idx="7">
                  <c:v>1.0124000000000002</c:v>
                </c:pt>
                <c:pt idx="8">
                  <c:v>1.0374000000000001</c:v>
                </c:pt>
              </c:numCache>
            </c:numRef>
          </c:cat>
          <c:val>
            <c:numRef>
              <c:f>'M&amp;M Weights'!$P$8:$P$16</c:f>
              <c:numCache>
                <c:formatCode>General</c:formatCode>
                <c:ptCount val="9"/>
                <c:pt idx="0">
                  <c:v>1</c:v>
                </c:pt>
                <c:pt idx="1">
                  <c:v>13</c:v>
                </c:pt>
                <c:pt idx="2">
                  <c:v>35</c:v>
                </c:pt>
                <c:pt idx="3">
                  <c:v>68</c:v>
                </c:pt>
                <c:pt idx="4">
                  <c:v>84</c:v>
                </c:pt>
                <c:pt idx="5">
                  <c:v>92</c:v>
                </c:pt>
                <c:pt idx="6">
                  <c:v>97</c:v>
                </c:pt>
                <c:pt idx="7">
                  <c:v>99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5-4EF4-AD38-13D1432E86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9791855"/>
        <c:axId val="509796847"/>
      </c:lineChart>
      <c:catAx>
        <c:axId val="509791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796847"/>
        <c:crosses val="autoZero"/>
        <c:auto val="1"/>
        <c:lblAlgn val="ctr"/>
        <c:lblOffset val="100"/>
        <c:noMultiLvlLbl val="0"/>
      </c:catAx>
      <c:valAx>
        <c:axId val="5097968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baseline="0">
                    <a:effectLst/>
                  </a:rPr>
                  <a:t>Number of M&amp;Ms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791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Theo's M&amp;M Weights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 w="19050">
              <a:solidFill>
                <a:srgbClr val="0070C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'M&amp;M Weights'!$O$8:$O$16</c:f>
              <c:numCache>
                <c:formatCode>General</c:formatCode>
                <c:ptCount val="9"/>
                <c:pt idx="0">
                  <c:v>0.83739999999999992</c:v>
                </c:pt>
                <c:pt idx="1">
                  <c:v>0.86240000000000006</c:v>
                </c:pt>
                <c:pt idx="2">
                  <c:v>0.88739999999999997</c:v>
                </c:pt>
                <c:pt idx="3">
                  <c:v>0.9124000000000001</c:v>
                </c:pt>
                <c:pt idx="4">
                  <c:v>0.93740000000000001</c:v>
                </c:pt>
                <c:pt idx="5">
                  <c:v>0.96240000000000014</c:v>
                </c:pt>
                <c:pt idx="6">
                  <c:v>0.98740000000000006</c:v>
                </c:pt>
                <c:pt idx="7">
                  <c:v>1.0124000000000002</c:v>
                </c:pt>
                <c:pt idx="8">
                  <c:v>1.0374000000000001</c:v>
                </c:pt>
              </c:numCache>
            </c:numRef>
          </c:cat>
          <c:val>
            <c:numRef>
              <c:f>'M&amp;M Weights'!$N$8:$N$16</c:f>
              <c:numCache>
                <c:formatCode>General</c:formatCode>
                <c:ptCount val="9"/>
                <c:pt idx="0">
                  <c:v>1</c:v>
                </c:pt>
                <c:pt idx="1">
                  <c:v>12</c:v>
                </c:pt>
                <c:pt idx="2">
                  <c:v>22</c:v>
                </c:pt>
                <c:pt idx="3">
                  <c:v>33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8-455D-B7D2-9CCE8DBDB7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508532111"/>
        <c:axId val="508542095"/>
      </c:barChart>
      <c:lineChart>
        <c:grouping val="standard"/>
        <c:varyColors val="0"/>
        <c:ser>
          <c:idx val="1"/>
          <c:order val="1"/>
          <c:spPr>
            <a:ln w="28575" cap="rnd">
              <a:gradFill>
                <a:gsLst>
                  <a:gs pos="0">
                    <a:schemeClr val="accent2"/>
                  </a:gs>
                  <a:gs pos="100000">
                    <a:schemeClr val="accent2">
                      <a:lumMod val="84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'M&amp;M Weights'!$O$8:$O$16</c:f>
              <c:numCache>
                <c:formatCode>General</c:formatCode>
                <c:ptCount val="9"/>
                <c:pt idx="0">
                  <c:v>0.83739999999999992</c:v>
                </c:pt>
                <c:pt idx="1">
                  <c:v>0.86240000000000006</c:v>
                </c:pt>
                <c:pt idx="2">
                  <c:v>0.88739999999999997</c:v>
                </c:pt>
                <c:pt idx="3">
                  <c:v>0.9124000000000001</c:v>
                </c:pt>
                <c:pt idx="4">
                  <c:v>0.93740000000000001</c:v>
                </c:pt>
                <c:pt idx="5">
                  <c:v>0.96240000000000014</c:v>
                </c:pt>
                <c:pt idx="6">
                  <c:v>0.98740000000000006</c:v>
                </c:pt>
                <c:pt idx="7">
                  <c:v>1.0124000000000002</c:v>
                </c:pt>
                <c:pt idx="8">
                  <c:v>1.0374000000000001</c:v>
                </c:pt>
              </c:numCache>
            </c:numRef>
          </c:cat>
          <c:val>
            <c:numRef>
              <c:f>'M&amp;M Weights'!$Q$8:$Q$16</c:f>
              <c:numCache>
                <c:formatCode>0%</c:formatCode>
                <c:ptCount val="9"/>
                <c:pt idx="0">
                  <c:v>0.01</c:v>
                </c:pt>
                <c:pt idx="1">
                  <c:v>0.13</c:v>
                </c:pt>
                <c:pt idx="2">
                  <c:v>0.35</c:v>
                </c:pt>
                <c:pt idx="3">
                  <c:v>0.68</c:v>
                </c:pt>
                <c:pt idx="4">
                  <c:v>0.84</c:v>
                </c:pt>
                <c:pt idx="5">
                  <c:v>0.92</c:v>
                </c:pt>
                <c:pt idx="6">
                  <c:v>0.97</c:v>
                </c:pt>
                <c:pt idx="7">
                  <c:v>0.99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8-455D-B7D2-9CCE8DBD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87695"/>
        <c:axId val="363779871"/>
      </c:lineChart>
      <c:catAx>
        <c:axId val="508532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42095"/>
        <c:crosses val="autoZero"/>
        <c:auto val="1"/>
        <c:lblAlgn val="ctr"/>
        <c:lblOffset val="100"/>
        <c:noMultiLvlLbl val="0"/>
      </c:catAx>
      <c:valAx>
        <c:axId val="508542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baseline="0">
                    <a:effectLst/>
                  </a:rPr>
                  <a:t>Number of M&amp;Ms</a:t>
                </a:r>
                <a:endParaRPr lang="en-U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32111"/>
        <c:crosses val="autoZero"/>
        <c:crossBetween val="between"/>
      </c:valAx>
      <c:valAx>
        <c:axId val="363779871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787695"/>
        <c:crosses val="max"/>
        <c:crossBetween val="between"/>
      </c:valAx>
      <c:catAx>
        <c:axId val="5097876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7798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177800</xdr:rowOff>
    </xdr:from>
    <xdr:to>
      <xdr:col>15</xdr:col>
      <xdr:colOff>600075</xdr:colOff>
      <xdr:row>15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374650</xdr:colOff>
      <xdr:row>9</xdr:row>
      <xdr:rowOff>133350</xdr:rowOff>
    </xdr:from>
    <xdr:to>
      <xdr:col>8</xdr:col>
      <xdr:colOff>69850</xdr:colOff>
      <xdr:row>24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304800</xdr:colOff>
      <xdr:row>16</xdr:row>
      <xdr:rowOff>57150</xdr:rowOff>
    </xdr:from>
    <xdr:to>
      <xdr:col>16</xdr:col>
      <xdr:colOff>0</xdr:colOff>
      <xdr:row>31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584200</xdr:colOff>
      <xdr:row>17</xdr:row>
      <xdr:rowOff>0</xdr:rowOff>
    </xdr:from>
    <xdr:to>
      <xdr:col>19</xdr:col>
      <xdr:colOff>279400</xdr:colOff>
      <xdr:row>31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431800</xdr:colOff>
      <xdr:row>17</xdr:row>
      <xdr:rowOff>12700</xdr:rowOff>
    </xdr:from>
    <xdr:to>
      <xdr:col>27</xdr:col>
      <xdr:colOff>228600</xdr:colOff>
      <xdr:row>31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32</xdr:row>
      <xdr:rowOff>165100</xdr:rowOff>
    </xdr:from>
    <xdr:to>
      <xdr:col>19</xdr:col>
      <xdr:colOff>114300</xdr:colOff>
      <xdr:row>47</xdr:row>
      <xdr:rowOff>146050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444500</xdr:colOff>
      <xdr:row>33</xdr:row>
      <xdr:rowOff>12700</xdr:rowOff>
    </xdr:from>
    <xdr:to>
      <xdr:col>27</xdr:col>
      <xdr:colOff>330200</xdr:colOff>
      <xdr:row>47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E4" sqref="E4"/>
    </sheetView>
  </sheetViews>
  <sheetFormatPr baseColWidth="10" defaultColWidth="8.83203125" defaultRowHeight="15" x14ac:dyDescent="0.2"/>
  <sheetData>
    <row r="1" spans="1:3" x14ac:dyDescent="0.2">
      <c r="A1" s="10" t="s">
        <v>9</v>
      </c>
      <c r="B1" s="11"/>
      <c r="C1" s="12"/>
    </row>
    <row r="2" spans="1:3" x14ac:dyDescent="0.2">
      <c r="A2" s="1" t="s">
        <v>0</v>
      </c>
      <c r="B2" s="2" t="s">
        <v>1</v>
      </c>
      <c r="C2" s="2" t="s">
        <v>10</v>
      </c>
    </row>
    <row r="3" spans="1:3" x14ac:dyDescent="0.2">
      <c r="A3" s="3" t="s">
        <v>2</v>
      </c>
      <c r="B3" s="3">
        <v>6</v>
      </c>
      <c r="C3" s="8">
        <f>B3/$B$9</f>
        <v>0.31578947368421051</v>
      </c>
    </row>
    <row r="4" spans="1:3" x14ac:dyDescent="0.2">
      <c r="A4" s="3" t="s">
        <v>3</v>
      </c>
      <c r="B4" s="3">
        <v>4</v>
      </c>
      <c r="C4" s="8">
        <f t="shared" ref="C4:C8" si="0">B4/$B$9</f>
        <v>0.21052631578947367</v>
      </c>
    </row>
    <row r="5" spans="1:3" x14ac:dyDescent="0.2">
      <c r="A5" s="3" t="s">
        <v>4</v>
      </c>
      <c r="B5" s="3">
        <v>3</v>
      </c>
      <c r="C5" s="8">
        <f t="shared" si="0"/>
        <v>0.15789473684210525</v>
      </c>
    </row>
    <row r="6" spans="1:3" x14ac:dyDescent="0.2">
      <c r="A6" s="3" t="s">
        <v>5</v>
      </c>
      <c r="B6" s="3">
        <v>3</v>
      </c>
      <c r="C6" s="8">
        <f t="shared" si="0"/>
        <v>0.15789473684210525</v>
      </c>
    </row>
    <row r="7" spans="1:3" x14ac:dyDescent="0.2">
      <c r="A7" s="3" t="s">
        <v>6</v>
      </c>
      <c r="B7" s="3">
        <v>2</v>
      </c>
      <c r="C7" s="8">
        <f t="shared" si="0"/>
        <v>0.10526315789473684</v>
      </c>
    </row>
    <row r="8" spans="1:3" x14ac:dyDescent="0.2">
      <c r="A8" s="3" t="s">
        <v>7</v>
      </c>
      <c r="B8" s="3">
        <v>1</v>
      </c>
      <c r="C8" s="8">
        <f t="shared" si="0"/>
        <v>5.2631578947368418E-2</v>
      </c>
    </row>
    <row r="9" spans="1:3" x14ac:dyDescent="0.2">
      <c r="A9" s="1" t="s">
        <v>8</v>
      </c>
      <c r="B9" s="3">
        <f>SUM(B3:B8)</f>
        <v>19</v>
      </c>
      <c r="C9" s="3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workbookViewId="0">
      <selection activeCell="L39" sqref="L39"/>
    </sheetView>
  </sheetViews>
  <sheetFormatPr baseColWidth="10" defaultColWidth="8.83203125" defaultRowHeight="15" x14ac:dyDescent="0.2"/>
  <cols>
    <col min="1" max="1" width="5.33203125" bestFit="1" customWidth="1"/>
    <col min="2" max="2" width="6.83203125" bestFit="1" customWidth="1"/>
    <col min="3" max="4" width="6.33203125" bestFit="1" customWidth="1"/>
    <col min="5" max="5" width="5.33203125" bestFit="1" customWidth="1"/>
    <col min="6" max="6" width="5.83203125" bestFit="1" customWidth="1"/>
    <col min="8" max="8" width="7.33203125" bestFit="1" customWidth="1"/>
    <col min="13" max="13" width="11.6640625" customWidth="1"/>
    <col min="16" max="16" width="10.1640625" bestFit="1" customWidth="1"/>
    <col min="17" max="17" width="10" bestFit="1" customWidth="1"/>
  </cols>
  <sheetData>
    <row r="1" spans="1:17" x14ac:dyDescent="0.2">
      <c r="A1" t="s">
        <v>3</v>
      </c>
      <c r="B1" t="s">
        <v>11</v>
      </c>
      <c r="C1" t="s">
        <v>4</v>
      </c>
      <c r="D1" t="s">
        <v>5</v>
      </c>
      <c r="E1" t="s">
        <v>2</v>
      </c>
      <c r="F1" t="s">
        <v>6</v>
      </c>
      <c r="H1" t="s">
        <v>12</v>
      </c>
      <c r="J1" t="s">
        <v>13</v>
      </c>
      <c r="M1" t="s">
        <v>16</v>
      </c>
    </row>
    <row r="2" spans="1:17" x14ac:dyDescent="0.2">
      <c r="A2" s="4">
        <v>0.87</v>
      </c>
      <c r="B2" s="4">
        <v>0.90300000000000002</v>
      </c>
      <c r="C2" s="4">
        <v>0.90600000000000003</v>
      </c>
      <c r="D2" s="4">
        <v>0.93200000000000005</v>
      </c>
      <c r="E2" s="4">
        <v>0.83799999999999997</v>
      </c>
      <c r="F2" s="4">
        <v>0.91100000000000003</v>
      </c>
      <c r="H2" s="5">
        <v>0.83799999999999997</v>
      </c>
      <c r="I2" s="4"/>
      <c r="J2" t="s">
        <v>14</v>
      </c>
      <c r="K2" t="s">
        <v>15</v>
      </c>
      <c r="M2" t="s">
        <v>17</v>
      </c>
    </row>
    <row r="3" spans="1:17" x14ac:dyDescent="0.2">
      <c r="A3" s="4">
        <v>0.93300000000000005</v>
      </c>
      <c r="B3" s="4">
        <v>0.92</v>
      </c>
      <c r="C3" s="4">
        <v>0.97799999999999998</v>
      </c>
      <c r="D3" s="4">
        <v>0.86</v>
      </c>
      <c r="E3" s="4">
        <v>0.875</v>
      </c>
      <c r="F3" s="4">
        <v>1.002</v>
      </c>
      <c r="H3" s="5">
        <v>0.85599999999999998</v>
      </c>
      <c r="I3" s="4"/>
      <c r="J3" s="6">
        <v>1</v>
      </c>
      <c r="K3" s="6">
        <f>2^J3</f>
        <v>2</v>
      </c>
      <c r="M3">
        <f>(H101-H2)/J9</f>
        <v>2.7857142857142851E-2</v>
      </c>
    </row>
    <row r="4" spans="1:17" x14ac:dyDescent="0.2">
      <c r="A4" s="4">
        <v>0.95199999999999996</v>
      </c>
      <c r="B4" s="4">
        <v>0.86099999999999999</v>
      </c>
      <c r="C4" s="4">
        <v>0.92600000000000005</v>
      </c>
      <c r="D4" s="4">
        <v>0.91900000000000004</v>
      </c>
      <c r="E4" s="4">
        <v>0.87</v>
      </c>
      <c r="F4" s="4">
        <v>0.90200000000000002</v>
      </c>
      <c r="H4" s="5">
        <v>0.85799999999999998</v>
      </c>
      <c r="I4" s="4"/>
      <c r="J4" s="6">
        <v>2</v>
      </c>
      <c r="K4" s="6">
        <f t="shared" ref="K4:K22" si="0">2^J4</f>
        <v>4</v>
      </c>
      <c r="M4">
        <v>2.5000000000000001E-2</v>
      </c>
    </row>
    <row r="5" spans="1:17" x14ac:dyDescent="0.2">
      <c r="A5" s="4">
        <v>0.90800000000000003</v>
      </c>
      <c r="B5" s="4">
        <v>1.0089999999999999</v>
      </c>
      <c r="C5" s="4">
        <v>0.86799999999999999</v>
      </c>
      <c r="D5" s="4">
        <v>0.91400000000000003</v>
      </c>
      <c r="E5" s="4">
        <v>0.95599999999999996</v>
      </c>
      <c r="F5" s="4">
        <v>0.93</v>
      </c>
      <c r="H5" s="5">
        <v>0.86</v>
      </c>
      <c r="I5" s="4"/>
      <c r="J5" s="6">
        <v>3</v>
      </c>
      <c r="K5" s="6">
        <f t="shared" si="0"/>
        <v>8</v>
      </c>
    </row>
    <row r="6" spans="1:17" x14ac:dyDescent="0.2">
      <c r="A6" s="4">
        <v>0.91100000000000003</v>
      </c>
      <c r="B6" s="4">
        <v>0.97099999999999997</v>
      </c>
      <c r="C6" s="4">
        <v>0.876</v>
      </c>
      <c r="D6" s="4">
        <v>0.91400000000000003</v>
      </c>
      <c r="E6" s="4">
        <v>0.96799999999999997</v>
      </c>
      <c r="F6" s="4">
        <v>0.94899999999999995</v>
      </c>
      <c r="H6" s="5">
        <v>0.86099999999999999</v>
      </c>
      <c r="I6" s="4"/>
      <c r="J6" s="6">
        <v>4</v>
      </c>
      <c r="K6" s="6">
        <f t="shared" si="0"/>
        <v>16</v>
      </c>
      <c r="M6" s="9" t="s">
        <v>18</v>
      </c>
      <c r="N6" s="9" t="s">
        <v>1</v>
      </c>
      <c r="O6" s="9" t="s">
        <v>19</v>
      </c>
      <c r="P6" s="9" t="s">
        <v>20</v>
      </c>
      <c r="Q6" s="9" t="s">
        <v>21</v>
      </c>
    </row>
    <row r="7" spans="1:17" x14ac:dyDescent="0.2">
      <c r="A7" s="4">
        <v>0.90800000000000003</v>
      </c>
      <c r="B7" s="4">
        <v>0.89800000000000002</v>
      </c>
      <c r="C7" s="4">
        <v>0.96799999999999997</v>
      </c>
      <c r="D7" s="4">
        <v>0.90400000000000003</v>
      </c>
      <c r="E7" s="4"/>
      <c r="F7" s="4">
        <v>0.89</v>
      </c>
      <c r="H7" s="5">
        <v>0.86599999999999999</v>
      </c>
      <c r="I7" s="4"/>
      <c r="J7" s="6">
        <v>5</v>
      </c>
      <c r="K7" s="6">
        <f t="shared" si="0"/>
        <v>32</v>
      </c>
      <c r="M7" s="7">
        <f>0.825-0.0001</f>
        <v>0.82489999999999997</v>
      </c>
      <c r="N7" s="3">
        <f t="array" ref="N7:N16">FREQUENCY(H2:H101,M7:M16)</f>
        <v>0</v>
      </c>
      <c r="O7" s="3"/>
      <c r="P7" s="3"/>
      <c r="Q7" s="3"/>
    </row>
    <row r="8" spans="1:17" x14ac:dyDescent="0.2">
      <c r="A8" s="4">
        <v>0.91300000000000003</v>
      </c>
      <c r="B8" s="4">
        <v>0.94199999999999995</v>
      </c>
      <c r="C8" s="4">
        <v>0.92100000000000004</v>
      </c>
      <c r="D8" s="4">
        <v>0.93</v>
      </c>
      <c r="E8" s="4"/>
      <c r="F8" s="4">
        <v>0.90200000000000002</v>
      </c>
      <c r="H8" s="5">
        <v>0.86699999999999999</v>
      </c>
      <c r="I8" s="4"/>
      <c r="J8" s="6">
        <v>6</v>
      </c>
      <c r="K8" s="6">
        <f t="shared" si="0"/>
        <v>64</v>
      </c>
      <c r="M8" s="7">
        <f>M7+$M$4</f>
        <v>0.84989999999999999</v>
      </c>
      <c r="N8" s="3">
        <v>1</v>
      </c>
      <c r="O8" s="3">
        <f>AVERAGE(M7:M8)</f>
        <v>0.83739999999999992</v>
      </c>
      <c r="P8" s="3">
        <f>N7+N8</f>
        <v>1</v>
      </c>
      <c r="Q8" s="8">
        <f>P8/$P$16</f>
        <v>0.01</v>
      </c>
    </row>
    <row r="9" spans="1:17" x14ac:dyDescent="0.2">
      <c r="A9" s="4">
        <v>0.98299999999999998</v>
      </c>
      <c r="B9" s="4">
        <v>0.89700000000000002</v>
      </c>
      <c r="C9" s="4">
        <v>0.89300000000000002</v>
      </c>
      <c r="D9" s="4">
        <v>0.871</v>
      </c>
      <c r="E9" s="4"/>
      <c r="F9" s="4"/>
      <c r="H9" s="5">
        <v>0.86799999999999999</v>
      </c>
      <c r="I9" s="4"/>
      <c r="J9" s="6">
        <v>7</v>
      </c>
      <c r="K9" s="6">
        <f t="shared" si="0"/>
        <v>128</v>
      </c>
      <c r="M9" s="7">
        <f t="shared" ref="M9:M16" si="1">M8+$M$4</f>
        <v>0.87490000000000001</v>
      </c>
      <c r="N9" s="3">
        <v>12</v>
      </c>
      <c r="O9" s="3">
        <f t="shared" ref="O9:O16" si="2">AVERAGE(M8:M9)</f>
        <v>0.86240000000000006</v>
      </c>
      <c r="P9" s="3">
        <f>N9+P8</f>
        <v>13</v>
      </c>
      <c r="Q9" s="8">
        <f t="shared" ref="Q9:Q16" si="3">P9/$P$16</f>
        <v>0.13</v>
      </c>
    </row>
    <row r="10" spans="1:17" x14ac:dyDescent="0.2">
      <c r="A10" s="4">
        <v>0.92</v>
      </c>
      <c r="B10" s="4"/>
      <c r="C10" s="4">
        <v>0.93899999999999995</v>
      </c>
      <c r="D10" s="4">
        <v>1.0329999999999999</v>
      </c>
      <c r="E10" s="4"/>
      <c r="F10" s="4"/>
      <c r="H10" s="5">
        <v>0.87</v>
      </c>
      <c r="I10" s="4"/>
      <c r="J10" s="6">
        <v>8</v>
      </c>
      <c r="K10" s="6">
        <f t="shared" si="0"/>
        <v>256</v>
      </c>
      <c r="M10" s="7">
        <f t="shared" si="1"/>
        <v>0.89990000000000003</v>
      </c>
      <c r="N10" s="3">
        <v>22</v>
      </c>
      <c r="O10" s="3">
        <f t="shared" si="2"/>
        <v>0.88739999999999997</v>
      </c>
      <c r="P10" s="3">
        <f t="shared" ref="P10:P16" si="4">N10+P9</f>
        <v>35</v>
      </c>
      <c r="Q10" s="8">
        <f t="shared" si="3"/>
        <v>0.35</v>
      </c>
    </row>
    <row r="11" spans="1:17" x14ac:dyDescent="0.2">
      <c r="A11" s="4">
        <v>0.93600000000000005</v>
      </c>
      <c r="B11" s="4"/>
      <c r="C11" s="4">
        <v>0.88600000000000001</v>
      </c>
      <c r="D11" s="4">
        <v>0.95499999999999996</v>
      </c>
      <c r="E11" s="4"/>
      <c r="F11" s="4"/>
      <c r="H11" s="5">
        <v>0.87</v>
      </c>
      <c r="I11" s="4"/>
      <c r="J11" s="6">
        <v>9</v>
      </c>
      <c r="K11" s="6">
        <f t="shared" si="0"/>
        <v>512</v>
      </c>
      <c r="M11" s="7">
        <f t="shared" si="1"/>
        <v>0.92490000000000006</v>
      </c>
      <c r="N11" s="3">
        <v>33</v>
      </c>
      <c r="O11" s="3">
        <f t="shared" si="2"/>
        <v>0.9124000000000001</v>
      </c>
      <c r="P11" s="3">
        <f t="shared" si="4"/>
        <v>68</v>
      </c>
      <c r="Q11" s="8">
        <f t="shared" si="3"/>
        <v>0.68</v>
      </c>
    </row>
    <row r="12" spans="1:17" x14ac:dyDescent="0.2">
      <c r="A12" s="4">
        <v>0.89100000000000001</v>
      </c>
      <c r="B12" s="4"/>
      <c r="C12" s="4">
        <v>0.92400000000000004</v>
      </c>
      <c r="D12" s="4">
        <v>0.876</v>
      </c>
      <c r="E12" s="4"/>
      <c r="F12" s="4"/>
      <c r="H12" s="5">
        <v>0.871</v>
      </c>
      <c r="I12" s="4"/>
      <c r="J12" s="6">
        <v>10</v>
      </c>
      <c r="K12" s="6">
        <f t="shared" si="0"/>
        <v>1024</v>
      </c>
      <c r="M12" s="7">
        <f t="shared" si="1"/>
        <v>0.94990000000000008</v>
      </c>
      <c r="N12" s="3">
        <v>16</v>
      </c>
      <c r="O12" s="3">
        <f t="shared" si="2"/>
        <v>0.93740000000000001</v>
      </c>
      <c r="P12" s="3">
        <f t="shared" si="4"/>
        <v>84</v>
      </c>
      <c r="Q12" s="8">
        <f t="shared" si="3"/>
        <v>0.84</v>
      </c>
    </row>
    <row r="13" spans="1:17" x14ac:dyDescent="0.2">
      <c r="A13" s="4">
        <v>0.92400000000000004</v>
      </c>
      <c r="B13" s="4"/>
      <c r="C13" s="4">
        <v>0.91</v>
      </c>
      <c r="D13" s="4">
        <v>0.85599999999999998</v>
      </c>
      <c r="E13" s="4"/>
      <c r="F13" s="4"/>
      <c r="H13" s="5">
        <v>0.872</v>
      </c>
      <c r="I13" s="4"/>
      <c r="J13" s="6">
        <v>11</v>
      </c>
      <c r="K13" s="6">
        <f t="shared" si="0"/>
        <v>2048</v>
      </c>
      <c r="M13" s="7">
        <f t="shared" si="1"/>
        <v>0.9749000000000001</v>
      </c>
      <c r="N13" s="3">
        <v>8</v>
      </c>
      <c r="O13" s="3">
        <f t="shared" si="2"/>
        <v>0.96240000000000014</v>
      </c>
      <c r="P13" s="3">
        <f t="shared" si="4"/>
        <v>92</v>
      </c>
      <c r="Q13" s="8">
        <f t="shared" si="3"/>
        <v>0.92</v>
      </c>
    </row>
    <row r="14" spans="1:17" x14ac:dyDescent="0.2">
      <c r="A14" s="4">
        <v>0.874</v>
      </c>
      <c r="B14" s="4"/>
      <c r="C14" s="4">
        <v>0.877</v>
      </c>
      <c r="D14" s="4">
        <v>0.86599999999999999</v>
      </c>
      <c r="E14" s="4"/>
      <c r="F14" s="4"/>
      <c r="H14" s="5">
        <v>0.874</v>
      </c>
      <c r="I14" s="4"/>
      <c r="J14" s="6">
        <v>12</v>
      </c>
      <c r="K14" s="6">
        <f t="shared" si="0"/>
        <v>4096</v>
      </c>
      <c r="M14" s="7">
        <f t="shared" si="1"/>
        <v>0.99990000000000012</v>
      </c>
      <c r="N14" s="3">
        <v>5</v>
      </c>
      <c r="O14" s="3">
        <f t="shared" si="2"/>
        <v>0.98740000000000006</v>
      </c>
      <c r="P14" s="3">
        <f t="shared" si="4"/>
        <v>97</v>
      </c>
      <c r="Q14" s="8">
        <f t="shared" si="3"/>
        <v>0.97</v>
      </c>
    </row>
    <row r="15" spans="1:17" x14ac:dyDescent="0.2">
      <c r="A15" s="4">
        <v>0.90800000000000003</v>
      </c>
      <c r="B15" s="4"/>
      <c r="C15" s="4">
        <v>0.879</v>
      </c>
      <c r="D15" s="4">
        <v>0.85799999999999998</v>
      </c>
      <c r="E15" s="4"/>
      <c r="F15" s="4"/>
      <c r="H15" s="5">
        <v>0.875</v>
      </c>
      <c r="I15" s="4"/>
      <c r="J15" s="6">
        <v>13</v>
      </c>
      <c r="K15" s="6">
        <f t="shared" si="0"/>
        <v>8192</v>
      </c>
      <c r="M15" s="7">
        <f t="shared" si="1"/>
        <v>1.0249000000000001</v>
      </c>
      <c r="N15" s="3">
        <v>2</v>
      </c>
      <c r="O15" s="3">
        <f t="shared" si="2"/>
        <v>1.0124000000000002</v>
      </c>
      <c r="P15" s="3">
        <f t="shared" si="4"/>
        <v>99</v>
      </c>
      <c r="Q15" s="8">
        <f t="shared" si="3"/>
        <v>0.99</v>
      </c>
    </row>
    <row r="16" spans="1:17" x14ac:dyDescent="0.2">
      <c r="A16" s="4">
        <v>0.92400000000000004</v>
      </c>
      <c r="B16" s="4"/>
      <c r="C16" s="4">
        <v>0.94099999999999995</v>
      </c>
      <c r="D16" s="4">
        <v>0.98799999999999999</v>
      </c>
      <c r="E16" s="4"/>
      <c r="F16" s="4"/>
      <c r="H16" s="5">
        <v>0.875</v>
      </c>
      <c r="I16" s="4"/>
      <c r="J16" s="6">
        <v>14</v>
      </c>
      <c r="K16" s="6">
        <f t="shared" si="0"/>
        <v>16384</v>
      </c>
      <c r="M16" s="7">
        <f t="shared" si="1"/>
        <v>1.0499000000000001</v>
      </c>
      <c r="N16" s="3">
        <v>1</v>
      </c>
      <c r="O16" s="3">
        <f t="shared" si="2"/>
        <v>1.0374000000000001</v>
      </c>
      <c r="P16" s="3">
        <f t="shared" si="4"/>
        <v>100</v>
      </c>
      <c r="Q16" s="8">
        <f t="shared" si="3"/>
        <v>1</v>
      </c>
    </row>
    <row r="17" spans="1:11" x14ac:dyDescent="0.2">
      <c r="A17" s="4">
        <v>0.89700000000000002</v>
      </c>
      <c r="B17" s="4"/>
      <c r="C17" s="4">
        <v>0.879</v>
      </c>
      <c r="D17" s="4">
        <v>0.93600000000000005</v>
      </c>
      <c r="E17" s="4"/>
      <c r="F17" s="4"/>
      <c r="H17" s="5">
        <v>0.876</v>
      </c>
      <c r="I17" s="4"/>
      <c r="J17" s="6">
        <v>15</v>
      </c>
      <c r="K17" s="6">
        <f t="shared" si="0"/>
        <v>32768</v>
      </c>
    </row>
    <row r="18" spans="1:11" x14ac:dyDescent="0.2">
      <c r="A18" s="4">
        <v>0.91200000000000003</v>
      </c>
      <c r="B18" s="4"/>
      <c r="C18" s="4">
        <v>0.94</v>
      </c>
      <c r="D18" s="4">
        <v>0.93</v>
      </c>
      <c r="E18" s="4"/>
      <c r="F18" s="4"/>
      <c r="H18" s="5">
        <v>0.876</v>
      </c>
      <c r="I18" s="4"/>
      <c r="J18" s="6">
        <v>16</v>
      </c>
      <c r="K18" s="6">
        <f t="shared" si="0"/>
        <v>65536</v>
      </c>
    </row>
    <row r="19" spans="1:11" x14ac:dyDescent="0.2">
      <c r="A19" s="4">
        <v>0.88800000000000001</v>
      </c>
      <c r="B19" s="4"/>
      <c r="C19" s="4">
        <v>0.96</v>
      </c>
      <c r="D19" s="4">
        <v>0.92300000000000004</v>
      </c>
      <c r="E19" s="4"/>
      <c r="F19" s="4"/>
      <c r="H19" s="5">
        <v>0.877</v>
      </c>
      <c r="I19" s="4"/>
      <c r="J19" s="6">
        <v>17</v>
      </c>
      <c r="K19" s="6">
        <f t="shared" si="0"/>
        <v>131072</v>
      </c>
    </row>
    <row r="20" spans="1:11" x14ac:dyDescent="0.2">
      <c r="A20" s="4">
        <v>0.872</v>
      </c>
      <c r="B20" s="4"/>
      <c r="C20" s="4">
        <v>0.98899999999999999</v>
      </c>
      <c r="D20" s="4">
        <v>0.86699999999999999</v>
      </c>
      <c r="E20" s="4"/>
      <c r="F20" s="4"/>
      <c r="H20" s="5">
        <v>0.879</v>
      </c>
      <c r="I20" s="4"/>
      <c r="J20" s="6">
        <v>18</v>
      </c>
      <c r="K20" s="6">
        <f t="shared" si="0"/>
        <v>262144</v>
      </c>
    </row>
    <row r="21" spans="1:11" x14ac:dyDescent="0.2">
      <c r="A21" s="4">
        <v>0.89800000000000002</v>
      </c>
      <c r="B21" s="4"/>
      <c r="C21" s="4">
        <v>0.9</v>
      </c>
      <c r="D21" s="4">
        <v>0.96499999999999997</v>
      </c>
      <c r="E21" s="4"/>
      <c r="F21" s="4"/>
      <c r="H21" s="5">
        <v>0.879</v>
      </c>
      <c r="I21" s="4"/>
      <c r="J21" s="6">
        <v>19</v>
      </c>
      <c r="K21" s="6">
        <f t="shared" si="0"/>
        <v>524288</v>
      </c>
    </row>
    <row r="22" spans="1:11" x14ac:dyDescent="0.2">
      <c r="A22" s="4">
        <v>0.88200000000000001</v>
      </c>
      <c r="B22" s="4"/>
      <c r="C22" s="4">
        <v>0.91700000000000004</v>
      </c>
      <c r="D22" s="4">
        <v>0.90200000000000002</v>
      </c>
      <c r="E22" s="4"/>
      <c r="F22" s="4"/>
      <c r="H22" s="5">
        <v>0.88200000000000001</v>
      </c>
      <c r="I22" s="4"/>
      <c r="J22" s="6">
        <v>20</v>
      </c>
      <c r="K22" s="6">
        <f t="shared" si="0"/>
        <v>1048576</v>
      </c>
    </row>
    <row r="23" spans="1:11" x14ac:dyDescent="0.2">
      <c r="A23" s="4"/>
      <c r="B23" s="4"/>
      <c r="C23" s="4">
        <v>0.91100000000000003</v>
      </c>
      <c r="D23" s="4">
        <v>0.92800000000000005</v>
      </c>
      <c r="E23" s="4"/>
      <c r="F23" s="4"/>
      <c r="H23" s="5">
        <v>0.88600000000000001</v>
      </c>
      <c r="I23" s="4"/>
      <c r="J23" s="6"/>
    </row>
    <row r="24" spans="1:11" x14ac:dyDescent="0.2">
      <c r="A24" s="4"/>
      <c r="B24" s="4"/>
      <c r="C24" s="4">
        <v>0.89200000000000002</v>
      </c>
      <c r="D24" s="4">
        <v>0.9</v>
      </c>
      <c r="E24" s="4"/>
      <c r="F24" s="4"/>
      <c r="H24" s="5">
        <v>0.88600000000000001</v>
      </c>
      <c r="I24" s="4"/>
    </row>
    <row r="25" spans="1:11" x14ac:dyDescent="0.2">
      <c r="A25" s="4"/>
      <c r="B25" s="4"/>
      <c r="C25" s="4">
        <v>0.88600000000000001</v>
      </c>
      <c r="D25" s="4">
        <v>0.88900000000000001</v>
      </c>
      <c r="E25" s="4"/>
      <c r="F25" s="4"/>
      <c r="H25" s="5">
        <v>0.88800000000000001</v>
      </c>
      <c r="I25" s="4"/>
    </row>
    <row r="26" spans="1:11" x14ac:dyDescent="0.2">
      <c r="A26" s="4"/>
      <c r="B26" s="4"/>
      <c r="C26" s="4">
        <v>0.94899999999999995</v>
      </c>
      <c r="D26" s="4">
        <v>0.875</v>
      </c>
      <c r="E26" s="4"/>
      <c r="F26" s="4"/>
      <c r="H26" s="5">
        <v>0.88900000000000001</v>
      </c>
      <c r="I26" s="4"/>
    </row>
    <row r="27" spans="1:11" x14ac:dyDescent="0.2">
      <c r="A27" s="4"/>
      <c r="B27" s="4"/>
      <c r="C27" s="4">
        <v>0.93400000000000005</v>
      </c>
      <c r="D27" s="4">
        <v>0.90900000000000003</v>
      </c>
      <c r="E27" s="4"/>
      <c r="F27" s="4"/>
      <c r="H27" s="5">
        <v>0.89</v>
      </c>
      <c r="I27" s="4"/>
    </row>
    <row r="28" spans="1:11" x14ac:dyDescent="0.2">
      <c r="A28" s="4"/>
      <c r="B28" s="4"/>
      <c r="C28" s="4"/>
      <c r="D28" s="4">
        <v>0.97599999999999998</v>
      </c>
      <c r="E28" s="4"/>
      <c r="F28" s="4"/>
      <c r="H28" s="5">
        <v>0.89100000000000001</v>
      </c>
      <c r="I28" s="4"/>
    </row>
    <row r="29" spans="1:11" x14ac:dyDescent="0.2">
      <c r="A29" s="4"/>
      <c r="B29" s="4"/>
      <c r="C29" s="4"/>
      <c r="D29" s="4">
        <v>0.92100000000000004</v>
      </c>
      <c r="E29" s="4"/>
      <c r="F29" s="4"/>
      <c r="H29" s="5">
        <v>0.89200000000000002</v>
      </c>
      <c r="I29" s="4"/>
    </row>
    <row r="30" spans="1:11" x14ac:dyDescent="0.2">
      <c r="A30" s="4"/>
      <c r="B30" s="4"/>
      <c r="C30" s="4"/>
      <c r="D30" s="4">
        <v>0.89800000000000002</v>
      </c>
      <c r="E30" s="4"/>
      <c r="F30" s="4"/>
      <c r="H30" s="5">
        <v>0.89300000000000002</v>
      </c>
      <c r="I30" s="4"/>
    </row>
    <row r="31" spans="1:11" x14ac:dyDescent="0.2">
      <c r="A31" s="4"/>
      <c r="B31" s="4"/>
      <c r="C31" s="4"/>
      <c r="D31" s="4">
        <v>0.89700000000000002</v>
      </c>
      <c r="E31" s="4"/>
      <c r="F31" s="4"/>
      <c r="H31" s="5">
        <v>0.89700000000000002</v>
      </c>
      <c r="I31" s="4"/>
    </row>
    <row r="32" spans="1:11" x14ac:dyDescent="0.2">
      <c r="A32" s="4"/>
      <c r="B32" s="4"/>
      <c r="C32" s="4"/>
      <c r="D32" s="4">
        <v>0.90200000000000002</v>
      </c>
      <c r="E32" s="4"/>
      <c r="F32" s="4"/>
      <c r="H32" s="5">
        <v>0.89700000000000002</v>
      </c>
      <c r="I32" s="4"/>
    </row>
    <row r="33" spans="1:9" x14ac:dyDescent="0.2">
      <c r="A33" s="4"/>
      <c r="B33" s="4"/>
      <c r="C33" s="4"/>
      <c r="D33" s="4">
        <v>0.92</v>
      </c>
      <c r="E33" s="4"/>
      <c r="F33" s="4"/>
      <c r="H33" s="5">
        <v>0.89700000000000002</v>
      </c>
      <c r="I33" s="4"/>
    </row>
    <row r="34" spans="1:9" x14ac:dyDescent="0.2">
      <c r="A34" s="4"/>
      <c r="B34" s="4"/>
      <c r="C34" s="4"/>
      <c r="D34" s="4">
        <v>0.90900000000000003</v>
      </c>
      <c r="E34" s="4"/>
      <c r="F34" s="4"/>
      <c r="H34" s="5">
        <v>0.89800000000000002</v>
      </c>
      <c r="I34" s="4"/>
    </row>
    <row r="35" spans="1:9" x14ac:dyDescent="0.2">
      <c r="H35" s="5">
        <v>0.89800000000000002</v>
      </c>
      <c r="I35" s="4"/>
    </row>
    <row r="36" spans="1:9" x14ac:dyDescent="0.2">
      <c r="H36" s="5">
        <v>0.89800000000000002</v>
      </c>
      <c r="I36" s="4"/>
    </row>
    <row r="37" spans="1:9" x14ac:dyDescent="0.2">
      <c r="H37" s="5">
        <v>0.9</v>
      </c>
      <c r="I37" s="4"/>
    </row>
    <row r="38" spans="1:9" x14ac:dyDescent="0.2">
      <c r="H38" s="5">
        <v>0.9</v>
      </c>
      <c r="I38" s="4"/>
    </row>
    <row r="39" spans="1:9" x14ac:dyDescent="0.2">
      <c r="H39" s="5">
        <v>0.90200000000000002</v>
      </c>
      <c r="I39" s="4"/>
    </row>
    <row r="40" spans="1:9" x14ac:dyDescent="0.2">
      <c r="H40" s="5">
        <v>0.90200000000000002</v>
      </c>
      <c r="I40" s="4"/>
    </row>
    <row r="41" spans="1:9" x14ac:dyDescent="0.2">
      <c r="H41" s="5">
        <v>0.90200000000000002</v>
      </c>
      <c r="I41" s="4"/>
    </row>
    <row r="42" spans="1:9" x14ac:dyDescent="0.2">
      <c r="H42" s="5">
        <v>0.90200000000000002</v>
      </c>
      <c r="I42" s="4"/>
    </row>
    <row r="43" spans="1:9" x14ac:dyDescent="0.2">
      <c r="H43" s="5">
        <v>0.90300000000000002</v>
      </c>
      <c r="I43" s="4"/>
    </row>
    <row r="44" spans="1:9" x14ac:dyDescent="0.2">
      <c r="H44" s="5">
        <v>0.90400000000000003</v>
      </c>
      <c r="I44" s="4"/>
    </row>
    <row r="45" spans="1:9" x14ac:dyDescent="0.2">
      <c r="H45" s="5">
        <v>0.90600000000000003</v>
      </c>
      <c r="I45" s="4"/>
    </row>
    <row r="46" spans="1:9" x14ac:dyDescent="0.2">
      <c r="H46" s="5">
        <v>0.90800000000000003</v>
      </c>
      <c r="I46" s="4"/>
    </row>
    <row r="47" spans="1:9" x14ac:dyDescent="0.2">
      <c r="H47" s="5">
        <v>0.90800000000000003</v>
      </c>
      <c r="I47" s="4"/>
    </row>
    <row r="48" spans="1:9" x14ac:dyDescent="0.2">
      <c r="H48" s="5">
        <v>0.90800000000000003</v>
      </c>
      <c r="I48" s="4"/>
    </row>
    <row r="49" spans="8:9" x14ac:dyDescent="0.2">
      <c r="H49" s="5">
        <v>0.90900000000000003</v>
      </c>
      <c r="I49" s="4"/>
    </row>
    <row r="50" spans="8:9" x14ac:dyDescent="0.2">
      <c r="H50" s="5">
        <v>0.90900000000000003</v>
      </c>
      <c r="I50" s="4"/>
    </row>
    <row r="51" spans="8:9" x14ac:dyDescent="0.2">
      <c r="H51" s="5">
        <v>0.91</v>
      </c>
      <c r="I51" s="4"/>
    </row>
    <row r="52" spans="8:9" x14ac:dyDescent="0.2">
      <c r="H52" s="5">
        <v>0.91100000000000003</v>
      </c>
      <c r="I52" s="4"/>
    </row>
    <row r="53" spans="8:9" x14ac:dyDescent="0.2">
      <c r="H53" s="5">
        <v>0.91100000000000003</v>
      </c>
      <c r="I53" s="4"/>
    </row>
    <row r="54" spans="8:9" x14ac:dyDescent="0.2">
      <c r="H54" s="5">
        <v>0.91100000000000003</v>
      </c>
      <c r="I54" s="4"/>
    </row>
    <row r="55" spans="8:9" x14ac:dyDescent="0.2">
      <c r="H55" s="5">
        <v>0.91200000000000003</v>
      </c>
      <c r="I55" s="4"/>
    </row>
    <row r="56" spans="8:9" x14ac:dyDescent="0.2">
      <c r="H56" s="5">
        <v>0.91300000000000003</v>
      </c>
      <c r="I56" s="4"/>
    </row>
    <row r="57" spans="8:9" x14ac:dyDescent="0.2">
      <c r="H57" s="5">
        <v>0.91400000000000003</v>
      </c>
      <c r="I57" s="4"/>
    </row>
    <row r="58" spans="8:9" x14ac:dyDescent="0.2">
      <c r="H58" s="5">
        <v>0.91400000000000003</v>
      </c>
      <c r="I58" s="4"/>
    </row>
    <row r="59" spans="8:9" x14ac:dyDescent="0.2">
      <c r="H59" s="5">
        <v>0.91700000000000004</v>
      </c>
      <c r="I59" s="4"/>
    </row>
    <row r="60" spans="8:9" x14ac:dyDescent="0.2">
      <c r="H60" s="5">
        <v>0.91900000000000004</v>
      </c>
      <c r="I60" s="4"/>
    </row>
    <row r="61" spans="8:9" x14ac:dyDescent="0.2">
      <c r="H61" s="5">
        <v>0.92</v>
      </c>
      <c r="I61" s="4"/>
    </row>
    <row r="62" spans="8:9" x14ac:dyDescent="0.2">
      <c r="H62" s="5">
        <v>0.92</v>
      </c>
      <c r="I62" s="4"/>
    </row>
    <row r="63" spans="8:9" x14ac:dyDescent="0.2">
      <c r="H63" s="5">
        <v>0.92</v>
      </c>
      <c r="I63" s="4"/>
    </row>
    <row r="64" spans="8:9" x14ac:dyDescent="0.2">
      <c r="H64" s="5">
        <v>0.92100000000000004</v>
      </c>
      <c r="I64" s="4"/>
    </row>
    <row r="65" spans="8:9" x14ac:dyDescent="0.2">
      <c r="H65" s="5">
        <v>0.92100000000000004</v>
      </c>
      <c r="I65" s="4"/>
    </row>
    <row r="66" spans="8:9" x14ac:dyDescent="0.2">
      <c r="H66" s="5">
        <v>0.92300000000000004</v>
      </c>
      <c r="I66" s="4"/>
    </row>
    <row r="67" spans="8:9" x14ac:dyDescent="0.2">
      <c r="H67" s="5">
        <v>0.92400000000000004</v>
      </c>
      <c r="I67" s="4"/>
    </row>
    <row r="68" spans="8:9" x14ac:dyDescent="0.2">
      <c r="H68" s="5">
        <v>0.92400000000000004</v>
      </c>
      <c r="I68" s="4"/>
    </row>
    <row r="69" spans="8:9" x14ac:dyDescent="0.2">
      <c r="H69" s="5">
        <v>0.92400000000000004</v>
      </c>
      <c r="I69" s="4"/>
    </row>
    <row r="70" spans="8:9" x14ac:dyDescent="0.2">
      <c r="H70" s="5">
        <v>0.92600000000000005</v>
      </c>
      <c r="I70" s="4"/>
    </row>
    <row r="71" spans="8:9" x14ac:dyDescent="0.2">
      <c r="H71" s="5">
        <v>0.92800000000000005</v>
      </c>
      <c r="I71" s="4"/>
    </row>
    <row r="72" spans="8:9" x14ac:dyDescent="0.2">
      <c r="H72" s="5">
        <v>0.93</v>
      </c>
      <c r="I72" s="4"/>
    </row>
    <row r="73" spans="8:9" x14ac:dyDescent="0.2">
      <c r="H73" s="5">
        <v>0.93</v>
      </c>
      <c r="I73" s="4"/>
    </row>
    <row r="74" spans="8:9" x14ac:dyDescent="0.2">
      <c r="H74" s="5">
        <v>0.93</v>
      </c>
      <c r="I74" s="4"/>
    </row>
    <row r="75" spans="8:9" x14ac:dyDescent="0.2">
      <c r="H75" s="5">
        <v>0.93200000000000005</v>
      </c>
      <c r="I75" s="4"/>
    </row>
    <row r="76" spans="8:9" x14ac:dyDescent="0.2">
      <c r="H76" s="5">
        <v>0.93300000000000005</v>
      </c>
      <c r="I76" s="4"/>
    </row>
    <row r="77" spans="8:9" x14ac:dyDescent="0.2">
      <c r="H77" s="5">
        <v>0.93400000000000005</v>
      </c>
      <c r="I77" s="4"/>
    </row>
    <row r="78" spans="8:9" x14ac:dyDescent="0.2">
      <c r="H78" s="5">
        <v>0.93600000000000005</v>
      </c>
      <c r="I78" s="4"/>
    </row>
    <row r="79" spans="8:9" x14ac:dyDescent="0.2">
      <c r="H79" s="5">
        <v>0.93600000000000005</v>
      </c>
      <c r="I79" s="4"/>
    </row>
    <row r="80" spans="8:9" x14ac:dyDescent="0.2">
      <c r="H80" s="5">
        <v>0.93899999999999995</v>
      </c>
      <c r="I80" s="4"/>
    </row>
    <row r="81" spans="8:9" x14ac:dyDescent="0.2">
      <c r="H81" s="5">
        <v>0.94</v>
      </c>
      <c r="I81" s="4"/>
    </row>
    <row r="82" spans="8:9" x14ac:dyDescent="0.2">
      <c r="H82" s="5">
        <v>0.94099999999999995</v>
      </c>
      <c r="I82" s="4"/>
    </row>
    <row r="83" spans="8:9" x14ac:dyDescent="0.2">
      <c r="H83" s="5">
        <v>0.94199999999999995</v>
      </c>
      <c r="I83" s="4"/>
    </row>
    <row r="84" spans="8:9" x14ac:dyDescent="0.2">
      <c r="H84" s="5">
        <v>0.94899999999999995</v>
      </c>
      <c r="I84" s="4"/>
    </row>
    <row r="85" spans="8:9" x14ac:dyDescent="0.2">
      <c r="H85" s="5">
        <v>0.94899999999999995</v>
      </c>
      <c r="I85" s="4"/>
    </row>
    <row r="86" spans="8:9" x14ac:dyDescent="0.2">
      <c r="H86" s="5">
        <v>0.95199999999999996</v>
      </c>
      <c r="I86" s="4"/>
    </row>
    <row r="87" spans="8:9" x14ac:dyDescent="0.2">
      <c r="H87" s="5">
        <v>0.95499999999999996</v>
      </c>
      <c r="I87" s="4"/>
    </row>
    <row r="88" spans="8:9" x14ac:dyDescent="0.2">
      <c r="H88" s="5">
        <v>0.95599999999999996</v>
      </c>
      <c r="I88" s="4"/>
    </row>
    <row r="89" spans="8:9" x14ac:dyDescent="0.2">
      <c r="H89" s="5">
        <v>0.96</v>
      </c>
      <c r="I89" s="4"/>
    </row>
    <row r="90" spans="8:9" x14ac:dyDescent="0.2">
      <c r="H90" s="5">
        <v>0.96499999999999997</v>
      </c>
      <c r="I90" s="4"/>
    </row>
    <row r="91" spans="8:9" x14ac:dyDescent="0.2">
      <c r="H91" s="5">
        <v>0.96799999999999997</v>
      </c>
      <c r="I91" s="4"/>
    </row>
    <row r="92" spans="8:9" x14ac:dyDescent="0.2">
      <c r="H92" s="5">
        <v>0.96799999999999997</v>
      </c>
      <c r="I92" s="4"/>
    </row>
    <row r="93" spans="8:9" x14ac:dyDescent="0.2">
      <c r="H93" s="5">
        <v>0.97099999999999997</v>
      </c>
      <c r="I93" s="4"/>
    </row>
    <row r="94" spans="8:9" x14ac:dyDescent="0.2">
      <c r="H94" s="5">
        <v>0.97599999999999998</v>
      </c>
      <c r="I94" s="4"/>
    </row>
    <row r="95" spans="8:9" x14ac:dyDescent="0.2">
      <c r="H95" s="5">
        <v>0.97799999999999998</v>
      </c>
      <c r="I95" s="4"/>
    </row>
    <row r="96" spans="8:9" x14ac:dyDescent="0.2">
      <c r="H96" s="5">
        <v>0.98299999999999998</v>
      </c>
      <c r="I96" s="4"/>
    </row>
    <row r="97" spans="8:9" x14ac:dyDescent="0.2">
      <c r="H97" s="5">
        <v>0.98799999999999999</v>
      </c>
      <c r="I97" s="4"/>
    </row>
    <row r="98" spans="8:9" x14ac:dyDescent="0.2">
      <c r="H98" s="5">
        <v>0.98899999999999999</v>
      </c>
      <c r="I98" s="4"/>
    </row>
    <row r="99" spans="8:9" x14ac:dyDescent="0.2">
      <c r="H99" s="5">
        <v>1.002</v>
      </c>
      <c r="I99" s="4"/>
    </row>
    <row r="100" spans="8:9" x14ac:dyDescent="0.2">
      <c r="H100" s="5">
        <v>1.0089999999999999</v>
      </c>
      <c r="I100" s="4"/>
    </row>
    <row r="101" spans="8:9" x14ac:dyDescent="0.2">
      <c r="H101" s="5">
        <v>1.0329999999999999</v>
      </c>
      <c r="I101" s="4"/>
    </row>
  </sheetData>
  <sortState xmlns:xlrd2="http://schemas.microsoft.com/office/spreadsheetml/2017/richdata2" ref="H2:H101">
    <sortCondition ref="H2:H10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2B538F-C8B3-4BDA-BD34-BACB24E005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M&amp;M Color</vt:lpstr>
      <vt:lpstr>M&amp;M Weights</vt:lpstr>
    </vt:vector>
  </TitlesOfParts>
  <Manager/>
  <Company>FOX Television Stations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Rick Jerz</cp:lastModifiedBy>
  <dcterms:created xsi:type="dcterms:W3CDTF">2021-01-25T03:38:34Z</dcterms:created>
  <dcterms:modified xsi:type="dcterms:W3CDTF">2021-02-22T17:23:07Z</dcterms:modified>
  <cp:category/>
</cp:coreProperties>
</file>